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титул.лист, п.2.3" sheetId="1" r:id="rId1"/>
    <sheet name="пункт 4" sheetId="2" r:id="rId2"/>
  </sheets>
  <definedNames/>
  <calcPr fullCalcOnLoad="1"/>
</workbook>
</file>

<file path=xl/sharedStrings.xml><?xml version="1.0" encoding="utf-8"?>
<sst xmlns="http://schemas.openxmlformats.org/spreadsheetml/2006/main" count="285" uniqueCount="224">
  <si>
    <t>Единица измерения: руб.</t>
  </si>
  <si>
    <t>1. Реквизиты учреждения</t>
  </si>
  <si>
    <t xml:space="preserve">Полное наименование учреждения    </t>
  </si>
  <si>
    <t xml:space="preserve">Краткое наименование учреждения   </t>
  </si>
  <si>
    <t xml:space="preserve">Юридический адрес                 </t>
  </si>
  <si>
    <t xml:space="preserve">Почтовый адрес                    </t>
  </si>
  <si>
    <t xml:space="preserve">Телефон учреждения                </t>
  </si>
  <si>
    <t xml:space="preserve">Факс учреждения                   </t>
  </si>
  <si>
    <t xml:space="preserve">Адрес электронной почты           </t>
  </si>
  <si>
    <t xml:space="preserve">Код ОКФС (форма собственности)    </t>
  </si>
  <si>
    <t xml:space="preserve">Код ОКВЭД (вид деятельности)      </t>
  </si>
  <si>
    <t xml:space="preserve">Код ОКАТО (местонахождение)       </t>
  </si>
  <si>
    <t xml:space="preserve">Код ОКОГУ (орган управления)      </t>
  </si>
  <si>
    <t xml:space="preserve">Ф.И.О. руководителя учреждения,   
телефон                           
</t>
  </si>
  <si>
    <t xml:space="preserve">Код ОКОПФ (организационно-        
правовая форма)                   
</t>
  </si>
  <si>
    <t>2. Сведения о деятельности учреждения</t>
  </si>
  <si>
    <t>3. Показатели финансового состояния учреждения</t>
  </si>
  <si>
    <t>№ п/п</t>
  </si>
  <si>
    <t>Наименование показателя</t>
  </si>
  <si>
    <t>Сумма, руб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</si>
  <si>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</si>
  <si>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</si>
  <si>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</si>
  <si>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</si>
  <si>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</si>
  <si>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</si>
  <si>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</si>
  <si>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</si>
  <si>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</si>
  <si>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2.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</si>
  <si>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</si>
  <si>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</si>
  <si>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</si>
  <si>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</si>
  <si>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</si>
  <si>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</si>
  <si>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</si>
  <si>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</si>
  <si>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</si>
  <si>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</si>
  <si>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</si>
  <si>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</si>
  <si>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</si>
  <si>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</si>
  <si>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</si>
  <si>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</si>
  <si>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</si>
  <si>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</si>
  <si>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</si>
  <si>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</si>
  <si>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</si>
  <si>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</si>
  <si>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</si>
  <si>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</si>
  <si>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</si>
  <si>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</si>
  <si>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</si>
  <si>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</si>
  <si>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</si>
  <si>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</si>
  <si>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</si>
  <si>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</si>
  <si>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</si>
  <si>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</si>
  <si>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</si>
  <si>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</si>
  <si>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</si>
  <si>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</si>
  <si>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</si>
  <si>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</t>
  </si>
  <si>
    <t>Нефинансовые активы, всего:</t>
  </si>
  <si>
    <t>Из них:</t>
  </si>
  <si>
    <t>Общая балансовая стоимость недвижимого государственного имущества, всего</t>
  </si>
  <si>
    <t>в том числе:</t>
  </si>
  <si>
    <t>Стоимость имущества, закрепленного собственником имущества за государственным учреждением на праве оперативного управления</t>
  </si>
  <si>
    <t>Стоимость имущества, приобретенного государственным образовательным учреждением за счет выделенных собст-венником имущества учреждения средств</t>
  </si>
  <si>
    <t>Стоимость имущества, приобретенного государственным образовательным учреждением за счет доходов, получен-ных от платной и иной приносящей доход деятельности</t>
  </si>
  <si>
    <t>Остаточная стоимость недвижимого государственного имущества</t>
  </si>
  <si>
    <t>Общая балансовая стоимость движимого государственного имущества, всего</t>
  </si>
  <si>
    <t>В том числе: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</si>
  <si>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</si>
  <si>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</si>
  <si>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</si>
  <si>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областного бюджета</t>
  </si>
  <si>
    <t>Дебиторская задолженность по выданным авансам, полу-ченным за счет средств областного бюджета,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</si>
  <si>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</si>
  <si>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</si>
  <si>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</si>
  <si>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имущест-ва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</si>
  <si>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</si>
  <si>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</si>
  <si>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</si>
  <si>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</si>
  <si>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</si>
  <si>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</si>
  <si>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</si>
  <si>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</si>
  <si>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</si>
  <si>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</si>
  <si>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областного бюджета, всего: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</si>
  <si>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</si>
  <si>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</si>
  <si>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</si>
  <si>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</si>
  <si>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</si>
  <si>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</si>
  <si>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</si>
  <si>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</si>
  <si>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</si>
  <si>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</si>
  <si>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</si>
  <si>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</si>
  <si>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</si>
  <si>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</si>
  <si>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4. Показатели по поступлениям и выплатам учреждения </t>
  </si>
  <si>
    <t>Код по бюджетной классификации операции сектора государственного учправления</t>
  </si>
  <si>
    <t>Всего, руб.</t>
  </si>
  <si>
    <t>Поступления, в том числе</t>
  </si>
  <si>
    <t>Субсидии на выполнение государственного задания</t>
  </si>
  <si>
    <t>Субсидии на иные цели</t>
  </si>
  <si>
    <t>Поступления от оказания государственным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</si>
  <si>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иной приносящей доход деятельности</t>
  </si>
  <si>
    <t>Поступления от сдачи имущества в аренду</t>
  </si>
  <si>
    <t>Планируемый остаток средств на начало планируемого года</t>
  </si>
  <si>
    <t xml:space="preserve">X         </t>
  </si>
  <si>
    <t>Поступления</t>
  </si>
  <si>
    <t>Планируемый остаток средств на конец планируемого года</t>
  </si>
  <si>
    <t xml:space="preserve">Выплаты, всего:     </t>
  </si>
  <si>
    <t xml:space="preserve">в том числе:        </t>
  </si>
  <si>
    <t xml:space="preserve">Оплата труда и   начисления на выплаты по оплате труда, всего  </t>
  </si>
  <si>
    <t xml:space="preserve">из них:             </t>
  </si>
  <si>
    <t xml:space="preserve">Заработная плата    </t>
  </si>
  <si>
    <t xml:space="preserve">Прочие выплаты      </t>
  </si>
  <si>
    <t xml:space="preserve">Начисления на   выплаты по оплате труда   </t>
  </si>
  <si>
    <t>Оплата работ, услуг, всего</t>
  </si>
  <si>
    <t xml:space="preserve">Услуги связи  </t>
  </si>
  <si>
    <t xml:space="preserve">Транспортные услуги </t>
  </si>
  <si>
    <t xml:space="preserve">Коммунальные услуги </t>
  </si>
  <si>
    <t xml:space="preserve">Арендная плата за   пользование    имуществом      </t>
  </si>
  <si>
    <t>Работы, услуги по   содержанию имущества</t>
  </si>
  <si>
    <t xml:space="preserve">Прочие работы,   услуги   </t>
  </si>
  <si>
    <t xml:space="preserve">Безвозмездные  перечисления организациям, всего      </t>
  </si>
  <si>
    <t xml:space="preserve">Безвозмездные    перечисления государственным и муниципальным организациям   </t>
  </si>
  <si>
    <t xml:space="preserve">Прочие расходы,    всего  </t>
  </si>
  <si>
    <t xml:space="preserve">из них: </t>
  </si>
  <si>
    <t>Налоги и сборы (без ЕСН), всего</t>
  </si>
  <si>
    <t xml:space="preserve">в том числе:   </t>
  </si>
  <si>
    <t xml:space="preserve">Налог на имущество  </t>
  </si>
  <si>
    <t xml:space="preserve">Налог на землю      </t>
  </si>
  <si>
    <t xml:space="preserve">Прочие              </t>
  </si>
  <si>
    <t xml:space="preserve">Поступление        нефинансовых активов, всего  </t>
  </si>
  <si>
    <t>Увеличение стоимости основных средств</t>
  </si>
  <si>
    <t>Увеличение стоимости нематериальных активов</t>
  </si>
  <si>
    <t>Увеличение стоимости  непроизводственных  активов</t>
  </si>
  <si>
    <t>Увеличение стоимости материальных запасов</t>
  </si>
  <si>
    <t xml:space="preserve">Поступление         финансовых активов, всего  </t>
  </si>
  <si>
    <t xml:space="preserve">из них:      </t>
  </si>
  <si>
    <t>Увеличение стоимости ценных бумаг, кроме акций и иных форм  участия в капитале</t>
  </si>
  <si>
    <t xml:space="preserve">Увеличение стоимости акций и иных форм  участия в капитале  </t>
  </si>
  <si>
    <t>Справочно:</t>
  </si>
  <si>
    <t>Объем публичных обязательств</t>
  </si>
  <si>
    <t>Главный бухгалтер государственного учреждения</t>
  </si>
  <si>
    <t>М.П.</t>
  </si>
  <si>
    <t xml:space="preserve">Исполнитель </t>
  </si>
  <si>
    <t>15000</t>
  </si>
  <si>
    <t>400000</t>
  </si>
  <si>
    <t>38000</t>
  </si>
  <si>
    <t>5000</t>
  </si>
  <si>
    <t>650000</t>
  </si>
  <si>
    <t>Хлынова В.Н.</t>
  </si>
  <si>
    <t>тел.8(84478)43806</t>
  </si>
  <si>
    <t>гл.бухгалтер</t>
  </si>
  <si>
    <r>
      <t xml:space="preserve">УТВЕРЖДАЮ 
Министр
образования и науки 
Волгоградской области
  _________         А.М.Коротков
</t>
    </r>
    <r>
      <rPr>
        <sz val="10"/>
        <rFont val="Times New Roman"/>
        <family val="1"/>
      </rPr>
      <t>(подпись)                        (расшифровка подписи)</t>
    </r>
    <r>
      <rPr>
        <sz val="14"/>
        <rFont val="Times New Roman"/>
        <family val="1"/>
      </rPr>
      <t xml:space="preserve">
  "___"_____________20_____г.</t>
    </r>
  </si>
  <si>
    <t>ГБОУ НПО "ПУ № 47"</t>
  </si>
  <si>
    <t>404621 г. Ленинск, Волгоградская обл., ул. Чернышевского,7</t>
  </si>
  <si>
    <t>8(84478) 4-14-57</t>
  </si>
  <si>
    <t>8(84478) 4-13-58</t>
  </si>
  <si>
    <t>goupy47@mail.ru</t>
  </si>
  <si>
    <t>1023405173846</t>
  </si>
  <si>
    <t>3415007658/341501001</t>
  </si>
  <si>
    <t>02508257</t>
  </si>
  <si>
    <t>13</t>
  </si>
  <si>
    <t>72</t>
  </si>
  <si>
    <t>80.22.1</t>
  </si>
  <si>
    <t>18230501000</t>
  </si>
  <si>
    <t>23280</t>
  </si>
  <si>
    <t xml:space="preserve">             2.1. Цели деятельности учреждения - реализация прав граждан на получение начального профессионального образования, подготовка их к выполнению новых трудовых функций с учетом потребностей государства и общества.</t>
  </si>
  <si>
    <t xml:space="preserve">            2.2. Виды основной деятельности учреждения:</t>
  </si>
  <si>
    <t xml:space="preserve">          реализация основных профессиональных образовательных программ начального профессионального образования, в том числе с полным возмещением затрат по договорам с предприятиями, организациями или физическими лицами сверх установленных контрольных цифр;</t>
  </si>
  <si>
    <t xml:space="preserve">          реализация программ дополнительного профессионального образования (повышение квалификации и профессиональная переподготовка);</t>
  </si>
  <si>
    <t xml:space="preserve">          реализация программ профессиональной подготовки, в том числе с полным возмещением затрат по договорам с предприятиями, организациями или физическими лицами.</t>
  </si>
  <si>
    <t>государственное бюджетное образовательное учреждение начального профессионального образования "Профессиональное училище № 47"</t>
  </si>
  <si>
    <t>И.о. директора государственного учреждения</t>
  </si>
  <si>
    <t>Прозорова Т.А.</t>
  </si>
  <si>
    <t>Прозорова Татьяна Анатольевна   8(84478) 4-14-57</t>
  </si>
  <si>
    <t>Хлынова Вера Николаевна                     8(84478) 4-38-06</t>
  </si>
  <si>
    <t xml:space="preserve">Наименование органа, осуществляющего функции  и полномочия учредителя: 
Министрерство образования и науки Волгоградской области
</t>
  </si>
  <si>
    <t xml:space="preserve">Основной государственный          
регистрационный номер (ОГРН),     
дата государственной регистрации, 
наименование регистрирующего органа     
</t>
  </si>
  <si>
    <t xml:space="preserve">                                                                                   ИНН/КПП (номер налогоплательщика, причина
 постановки на учет в   налоговом органе) 
</t>
  </si>
  <si>
    <t xml:space="preserve">                                                                                 Адрес фактического       
местонахождения                   
</t>
  </si>
  <si>
    <t xml:space="preserve">                                                                                Ф.И.О. главного бухгалтера,       
телефон                           
</t>
  </si>
  <si>
    <t xml:space="preserve">                                                                                 Код ОКПО (предприятий и           
организаций)                      
</t>
  </si>
  <si>
    <t>9700000</t>
  </si>
  <si>
    <t>2900000</t>
  </si>
  <si>
    <t>180000</t>
  </si>
  <si>
    <t>6000</t>
  </si>
  <si>
    <t>4000000</t>
  </si>
  <si>
    <t>600000</t>
  </si>
  <si>
    <t>50000</t>
  </si>
  <si>
    <t>10000</t>
  </si>
  <si>
    <t>300000</t>
  </si>
  <si>
    <t>360000</t>
  </si>
  <si>
    <t>2796303,39</t>
  </si>
  <si>
    <t>100000</t>
  </si>
  <si>
    <t>800000</t>
  </si>
  <si>
    <t>900000</t>
  </si>
  <si>
    <t>700000</t>
  </si>
  <si>
    <t>1036000</t>
  </si>
  <si>
    <t>90000</t>
  </si>
  <si>
    <t>150000</t>
  </si>
  <si>
    <t>31000</t>
  </si>
  <si>
    <t>86642,18</t>
  </si>
  <si>
    <t>20884000</t>
  </si>
  <si>
    <t xml:space="preserve">План финансово-хозяйственной деятельности 
государственного бюджетного образовательного учреждения 
начального профессионального образования                                                    "Профессиональное училище № 47"
на 2013 год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</si>
</sst>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3" fontId="6" fillId="33" borderId="10" xfId="60" applyFont="1" applyFill="1" applyBorder="1" applyAlignment="1">
      <alignment horizontal="right" vertical="top" wrapText="1"/>
    </xf>
    <xf numFmtId="43" fontId="6" fillId="0" borderId="10" xfId="60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vertical="distributed" wrapText="1"/>
    </xf>
    <xf numFmtId="49" fontId="6" fillId="0" borderId="10" xfId="60" applyNumberFormat="1" applyFont="1" applyBorder="1" applyAlignment="1">
      <alignment horizontal="right" vertical="top" wrapText="1"/>
    </xf>
    <xf numFmtId="49" fontId="6" fillId="33" borderId="10" xfId="60" applyNumberFormat="1" applyFont="1" applyFill="1" applyBorder="1" applyAlignment="1">
      <alignment horizontal="right" vertical="top" wrapText="1"/>
    </xf>
    <xf numFmtId="49" fontId="6" fillId="33" borderId="10" xfId="60" applyNumberFormat="1" applyFont="1" applyFill="1" applyBorder="1" applyAlignment="1">
      <alignment vertical="top" wrapText="1"/>
    </xf>
    <xf numFmtId="49" fontId="6" fillId="0" borderId="10" xfId="60" applyNumberFormat="1" applyFont="1" applyBorder="1" applyAlignment="1">
      <alignment vertical="top" wrapText="1"/>
    </xf>
    <xf numFmtId="49" fontId="6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49" fontId="9" fillId="0" borderId="10" xfId="42" applyNumberFormat="1" applyBorder="1" applyAlignment="1" applyProtection="1">
      <alignment wrapText="1"/>
      <protection/>
    </xf>
    <xf numFmtId="49" fontId="2" fillId="0" borderId="1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upy47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zoomScalePageLayoutView="0" workbookViewId="0" topLeftCell="A118">
      <selection activeCell="F2" sqref="E2:G2"/>
    </sheetView>
  </sheetViews>
  <sheetFormatPr defaultColWidth="9.00390625" defaultRowHeight="12.75"/>
  <cols>
    <col min="1" max="1" width="10.375" style="2" customWidth="1"/>
    <col min="2" max="2" width="4.375" style="2" customWidth="1"/>
    <col min="3" max="3" width="14.125" style="2" customWidth="1"/>
    <col min="4" max="4" width="14.75390625" style="2" customWidth="1"/>
    <col min="5" max="5" width="14.375" style="2" customWidth="1"/>
    <col min="6" max="6" width="23.125" style="2" customWidth="1"/>
    <col min="7" max="7" width="23.625" style="2" customWidth="1"/>
    <col min="8" max="8" width="13.625" style="0" customWidth="1"/>
  </cols>
  <sheetData>
    <row r="2" spans="6:7" ht="131.25" customHeight="1">
      <c r="F2" s="43" t="s">
        <v>172</v>
      </c>
      <c r="G2" s="43"/>
    </row>
    <row r="4" ht="1.5" customHeight="1"/>
    <row r="5" ht="30.75" customHeight="1" hidden="1"/>
    <row r="6" spans="1:7" ht="129" customHeight="1">
      <c r="A6" s="56" t="s">
        <v>223</v>
      </c>
      <c r="B6" s="56"/>
      <c r="C6" s="56"/>
      <c r="D6" s="56"/>
      <c r="E6" s="56"/>
      <c r="F6" s="56"/>
      <c r="G6" s="56"/>
    </row>
    <row r="7" ht="18.75" hidden="1">
      <c r="D7" s="1"/>
    </row>
    <row r="8" spans="4:7" ht="112.5" customHeight="1">
      <c r="D8" s="1"/>
      <c r="F8" s="43" t="s">
        <v>196</v>
      </c>
      <c r="G8" s="43"/>
    </row>
    <row r="9" ht="18.75">
      <c r="D9" s="1"/>
    </row>
    <row r="10" spans="1:4" ht="18.75">
      <c r="A10" s="57" t="s">
        <v>0</v>
      </c>
      <c r="B10" s="57"/>
      <c r="C10" s="57"/>
      <c r="D10" s="57"/>
    </row>
    <row r="11" ht="12.75" customHeight="1"/>
    <row r="12" spans="1:7" ht="18.75">
      <c r="A12" s="44" t="s">
        <v>1</v>
      </c>
      <c r="B12" s="44"/>
      <c r="C12" s="44"/>
      <c r="D12" s="44"/>
      <c r="E12" s="44"/>
      <c r="F12" s="44"/>
      <c r="G12" s="44"/>
    </row>
    <row r="13" ht="19.5" customHeight="1"/>
    <row r="14" spans="1:7" ht="96" customHeight="1">
      <c r="A14" s="50" t="s">
        <v>2</v>
      </c>
      <c r="B14" s="50"/>
      <c r="C14" s="50"/>
      <c r="D14" s="50"/>
      <c r="E14" s="50"/>
      <c r="F14" s="54" t="s">
        <v>191</v>
      </c>
      <c r="G14" s="55"/>
    </row>
    <row r="15" spans="1:7" ht="26.25" customHeight="1">
      <c r="A15" s="50" t="s">
        <v>3</v>
      </c>
      <c r="B15" s="50"/>
      <c r="C15" s="50"/>
      <c r="D15" s="50"/>
      <c r="E15" s="50"/>
      <c r="F15" s="48" t="s">
        <v>173</v>
      </c>
      <c r="G15" s="49"/>
    </row>
    <row r="16" spans="1:7" ht="39" customHeight="1">
      <c r="A16" s="50" t="s">
        <v>4</v>
      </c>
      <c r="B16" s="50"/>
      <c r="C16" s="50"/>
      <c r="D16" s="50"/>
      <c r="E16" s="50"/>
      <c r="F16" s="52" t="s">
        <v>174</v>
      </c>
      <c r="G16" s="52"/>
    </row>
    <row r="17" spans="1:7" ht="42" customHeight="1">
      <c r="A17" s="51" t="s">
        <v>199</v>
      </c>
      <c r="B17" s="50"/>
      <c r="C17" s="50"/>
      <c r="D17" s="50"/>
      <c r="E17" s="50"/>
      <c r="F17" s="52" t="s">
        <v>174</v>
      </c>
      <c r="G17" s="52"/>
    </row>
    <row r="18" spans="1:7" ht="43.5" customHeight="1">
      <c r="A18" s="50" t="s">
        <v>5</v>
      </c>
      <c r="B18" s="50"/>
      <c r="C18" s="50"/>
      <c r="D18" s="50"/>
      <c r="E18" s="50"/>
      <c r="F18" s="52" t="s">
        <v>174</v>
      </c>
      <c r="G18" s="52"/>
    </row>
    <row r="19" spans="1:7" ht="27" customHeight="1">
      <c r="A19" s="50" t="s">
        <v>6</v>
      </c>
      <c r="B19" s="50"/>
      <c r="C19" s="50"/>
      <c r="D19" s="50"/>
      <c r="E19" s="50"/>
      <c r="F19" s="52" t="s">
        <v>175</v>
      </c>
      <c r="G19" s="52"/>
    </row>
    <row r="20" spans="1:7" ht="26.25" customHeight="1">
      <c r="A20" s="50" t="s">
        <v>7</v>
      </c>
      <c r="B20" s="50"/>
      <c r="C20" s="50"/>
      <c r="D20" s="50"/>
      <c r="E20" s="50"/>
      <c r="F20" s="52" t="s">
        <v>176</v>
      </c>
      <c r="G20" s="52"/>
    </row>
    <row r="21" spans="1:7" ht="27" customHeight="1">
      <c r="A21" s="50" t="s">
        <v>8</v>
      </c>
      <c r="B21" s="50"/>
      <c r="C21" s="50"/>
      <c r="D21" s="50"/>
      <c r="E21" s="50"/>
      <c r="F21" s="53" t="s">
        <v>177</v>
      </c>
      <c r="G21" s="52"/>
    </row>
    <row r="22" spans="1:7" ht="38.25" customHeight="1">
      <c r="A22" s="51" t="s">
        <v>13</v>
      </c>
      <c r="B22" s="51"/>
      <c r="C22" s="51"/>
      <c r="D22" s="51"/>
      <c r="E22" s="51"/>
      <c r="F22" s="52" t="s">
        <v>194</v>
      </c>
      <c r="G22" s="52"/>
    </row>
    <row r="23" spans="1:7" ht="39.75" customHeight="1">
      <c r="A23" s="51" t="s">
        <v>200</v>
      </c>
      <c r="B23" s="50"/>
      <c r="C23" s="50"/>
      <c r="D23" s="50"/>
      <c r="E23" s="50"/>
      <c r="F23" s="52" t="s">
        <v>195</v>
      </c>
      <c r="G23" s="52"/>
    </row>
    <row r="24" spans="1:7" ht="72" customHeight="1">
      <c r="A24" s="51" t="s">
        <v>197</v>
      </c>
      <c r="B24" s="50"/>
      <c r="C24" s="50"/>
      <c r="D24" s="50"/>
      <c r="E24" s="50"/>
      <c r="F24" s="52" t="s">
        <v>178</v>
      </c>
      <c r="G24" s="52"/>
    </row>
    <row r="25" spans="1:7" ht="42" customHeight="1">
      <c r="A25" s="51" t="s">
        <v>198</v>
      </c>
      <c r="B25" s="50"/>
      <c r="C25" s="50"/>
      <c r="D25" s="50"/>
      <c r="E25" s="50"/>
      <c r="F25" s="52" t="s">
        <v>179</v>
      </c>
      <c r="G25" s="52"/>
    </row>
    <row r="26" spans="1:7" ht="42.75" customHeight="1">
      <c r="A26" s="51" t="s">
        <v>201</v>
      </c>
      <c r="B26" s="50"/>
      <c r="C26" s="50"/>
      <c r="D26" s="50"/>
      <c r="E26" s="50"/>
      <c r="F26" s="52" t="s">
        <v>180</v>
      </c>
      <c r="G26" s="52"/>
    </row>
    <row r="27" spans="1:7" ht="24.75" customHeight="1">
      <c r="A27" s="50" t="s">
        <v>9</v>
      </c>
      <c r="B27" s="50"/>
      <c r="C27" s="50"/>
      <c r="D27" s="50"/>
      <c r="E27" s="50"/>
      <c r="F27" s="52" t="s">
        <v>181</v>
      </c>
      <c r="G27" s="52"/>
    </row>
    <row r="28" spans="1:7" ht="38.25" customHeight="1">
      <c r="A28" s="51" t="s">
        <v>14</v>
      </c>
      <c r="B28" s="50"/>
      <c r="C28" s="50"/>
      <c r="D28" s="50"/>
      <c r="E28" s="50"/>
      <c r="F28" s="52" t="s">
        <v>182</v>
      </c>
      <c r="G28" s="52"/>
    </row>
    <row r="29" spans="1:7" ht="25.5" customHeight="1">
      <c r="A29" s="50" t="s">
        <v>10</v>
      </c>
      <c r="B29" s="50"/>
      <c r="C29" s="50"/>
      <c r="D29" s="50"/>
      <c r="E29" s="50"/>
      <c r="F29" s="52" t="s">
        <v>183</v>
      </c>
      <c r="G29" s="52"/>
    </row>
    <row r="30" spans="1:7" ht="26.25" customHeight="1">
      <c r="A30" s="50" t="s">
        <v>11</v>
      </c>
      <c r="B30" s="50"/>
      <c r="C30" s="50"/>
      <c r="D30" s="50"/>
      <c r="E30" s="50"/>
      <c r="F30" s="52" t="s">
        <v>184</v>
      </c>
      <c r="G30" s="52"/>
    </row>
    <row r="31" spans="1:7" ht="24.75" customHeight="1">
      <c r="A31" s="50" t="s">
        <v>12</v>
      </c>
      <c r="B31" s="50"/>
      <c r="C31" s="50"/>
      <c r="D31" s="50"/>
      <c r="E31" s="50"/>
      <c r="F31" s="48" t="s">
        <v>185</v>
      </c>
      <c r="G31" s="49"/>
    </row>
    <row r="33" spans="1:7" ht="25.5" customHeight="1">
      <c r="A33" s="44" t="s">
        <v>15</v>
      </c>
      <c r="B33" s="44"/>
      <c r="C33" s="44"/>
      <c r="D33" s="44"/>
      <c r="E33" s="44"/>
      <c r="F33" s="44"/>
      <c r="G33" s="44"/>
    </row>
    <row r="34" ht="24.75" customHeight="1"/>
    <row r="35" spans="1:7" ht="56.25" customHeight="1">
      <c r="A35" s="43" t="s">
        <v>186</v>
      </c>
      <c r="B35" s="43"/>
      <c r="C35" s="43"/>
      <c r="D35" s="43"/>
      <c r="E35" s="43"/>
      <c r="F35" s="43"/>
      <c r="G35" s="43"/>
    </row>
    <row r="36" spans="1:7" ht="25.5" customHeight="1">
      <c r="A36" s="44"/>
      <c r="B36" s="44"/>
      <c r="C36" s="44"/>
      <c r="D36" s="44"/>
      <c r="E36" s="44"/>
      <c r="F36" s="44"/>
      <c r="G36" s="44"/>
    </row>
    <row r="37" spans="1:7" ht="18.75">
      <c r="A37" s="3" t="s">
        <v>187</v>
      </c>
      <c r="B37" s="3"/>
      <c r="C37" s="3"/>
      <c r="D37" s="3"/>
      <c r="E37" s="3"/>
      <c r="F37" s="3"/>
      <c r="G37" s="3"/>
    </row>
    <row r="38" spans="1:7" ht="74.25" customHeight="1">
      <c r="A38" s="43" t="s">
        <v>188</v>
      </c>
      <c r="B38" s="43"/>
      <c r="C38" s="43"/>
      <c r="D38" s="43"/>
      <c r="E38" s="43"/>
      <c r="F38" s="43"/>
      <c r="G38" s="43"/>
    </row>
    <row r="39" spans="1:7" ht="38.25" customHeight="1">
      <c r="A39" s="58" t="s">
        <v>189</v>
      </c>
      <c r="B39" s="58"/>
      <c r="C39" s="58"/>
      <c r="D39" s="58"/>
      <c r="E39" s="58"/>
      <c r="F39" s="58"/>
      <c r="G39" s="58"/>
    </row>
    <row r="40" spans="1:7" ht="54" customHeight="1">
      <c r="A40" s="58" t="s">
        <v>190</v>
      </c>
      <c r="B40" s="58"/>
      <c r="C40" s="58"/>
      <c r="D40" s="58"/>
      <c r="E40" s="58"/>
      <c r="F40" s="58"/>
      <c r="G40" s="58"/>
    </row>
    <row r="41" ht="27" customHeight="1"/>
    <row r="42" spans="1:7" ht="24.75" customHeight="1">
      <c r="A42" s="44" t="s">
        <v>16</v>
      </c>
      <c r="B42" s="44"/>
      <c r="C42" s="44"/>
      <c r="D42" s="44"/>
      <c r="E42" s="44"/>
      <c r="F42" s="44"/>
      <c r="G42" s="44"/>
    </row>
    <row r="43" ht="24.75" customHeight="1"/>
    <row r="44" spans="1:7" ht="24" customHeight="1">
      <c r="A44" s="5" t="s">
        <v>17</v>
      </c>
      <c r="B44" s="45" t="s">
        <v>18</v>
      </c>
      <c r="C44" s="46"/>
      <c r="D44" s="46"/>
      <c r="E44" s="46"/>
      <c r="F44" s="47"/>
      <c r="G44" s="5" t="s">
        <v>19</v>
      </c>
    </row>
    <row r="45" spans="1:7" ht="25.5" customHeight="1">
      <c r="A45" s="4" t="s">
        <v>20</v>
      </c>
      <c r="B45" s="37" t="s">
        <v>70</v>
      </c>
      <c r="C45" s="38"/>
      <c r="D45" s="38"/>
      <c r="E45" s="38"/>
      <c r="F45" s="39"/>
      <c r="G45" s="30">
        <v>16010783.24</v>
      </c>
    </row>
    <row r="46" spans="1:7" ht="18.75">
      <c r="A46" s="4"/>
      <c r="B46" s="40" t="s">
        <v>71</v>
      </c>
      <c r="C46" s="41"/>
      <c r="D46" s="41"/>
      <c r="E46" s="41"/>
      <c r="F46" s="42"/>
      <c r="G46" s="5"/>
    </row>
    <row r="47" spans="1:7" ht="37.5" customHeight="1">
      <c r="A47" s="4" t="s">
        <v>21</v>
      </c>
      <c r="B47" s="31" t="s">
        <v>72</v>
      </c>
      <c r="C47" s="32"/>
      <c r="D47" s="32"/>
      <c r="E47" s="32"/>
      <c r="F47" s="33"/>
      <c r="G47" s="5">
        <v>31438298</v>
      </c>
    </row>
    <row r="48" spans="1:7" ht="27.75" customHeight="1">
      <c r="A48" s="4"/>
      <c r="B48" s="37" t="s">
        <v>73</v>
      </c>
      <c r="C48" s="38"/>
      <c r="D48" s="38"/>
      <c r="E48" s="38"/>
      <c r="F48" s="39"/>
      <c r="G48" s="5"/>
    </row>
    <row r="49" spans="1:7" ht="55.5" customHeight="1">
      <c r="A49" s="4" t="s">
        <v>22</v>
      </c>
      <c r="B49" s="31" t="s">
        <v>74</v>
      </c>
      <c r="C49" s="32"/>
      <c r="D49" s="32"/>
      <c r="E49" s="32"/>
      <c r="F49" s="33"/>
      <c r="G49" s="5">
        <v>31438298</v>
      </c>
    </row>
    <row r="50" spans="1:7" ht="63.75" customHeight="1">
      <c r="A50" s="4" t="s">
        <v>23</v>
      </c>
      <c r="B50" s="31" t="s">
        <v>75</v>
      </c>
      <c r="C50" s="32"/>
      <c r="D50" s="32"/>
      <c r="E50" s="32"/>
      <c r="F50" s="33"/>
      <c r="G50" s="5">
        <v>31426674</v>
      </c>
    </row>
    <row r="51" spans="1:7" ht="57" customHeight="1">
      <c r="A51" s="4" t="s">
        <v>24</v>
      </c>
      <c r="B51" s="31" t="s">
        <v>76</v>
      </c>
      <c r="C51" s="32"/>
      <c r="D51" s="32"/>
      <c r="E51" s="32"/>
      <c r="F51" s="33"/>
      <c r="G51" s="5">
        <v>11624</v>
      </c>
    </row>
    <row r="52" spans="1:7" ht="37.5" customHeight="1">
      <c r="A52" s="4" t="s">
        <v>25</v>
      </c>
      <c r="B52" s="31" t="s">
        <v>77</v>
      </c>
      <c r="C52" s="32"/>
      <c r="D52" s="32"/>
      <c r="E52" s="32"/>
      <c r="F52" s="33"/>
      <c r="G52" s="5">
        <v>12682585.86</v>
      </c>
    </row>
    <row r="53" spans="1:7" ht="36.75" customHeight="1">
      <c r="A53" s="4" t="s">
        <v>26</v>
      </c>
      <c r="B53" s="31" t="s">
        <v>78</v>
      </c>
      <c r="C53" s="32"/>
      <c r="D53" s="32"/>
      <c r="E53" s="32"/>
      <c r="F53" s="33"/>
      <c r="G53" s="5">
        <v>18518856.41</v>
      </c>
    </row>
    <row r="54" spans="1:7" ht="18.75" customHeight="1">
      <c r="A54" s="4"/>
      <c r="B54" s="31" t="s">
        <v>79</v>
      </c>
      <c r="C54" s="32"/>
      <c r="D54" s="32"/>
      <c r="E54" s="32"/>
      <c r="F54" s="33"/>
      <c r="G54" s="5"/>
    </row>
    <row r="55" spans="1:7" ht="38.25" customHeight="1">
      <c r="A55" s="4" t="s">
        <v>27</v>
      </c>
      <c r="B55" s="31" t="s">
        <v>80</v>
      </c>
      <c r="C55" s="32"/>
      <c r="D55" s="32"/>
      <c r="E55" s="32"/>
      <c r="F55" s="33"/>
      <c r="G55" s="5">
        <v>9459917</v>
      </c>
    </row>
    <row r="56" spans="1:7" ht="32.25" customHeight="1">
      <c r="A56" s="4" t="s">
        <v>28</v>
      </c>
      <c r="B56" s="31" t="s">
        <v>81</v>
      </c>
      <c r="C56" s="32"/>
      <c r="D56" s="32"/>
      <c r="E56" s="32"/>
      <c r="F56" s="33"/>
      <c r="G56" s="5">
        <v>217661.28</v>
      </c>
    </row>
    <row r="57" spans="1:7" ht="18.75" customHeight="1">
      <c r="A57" s="4" t="s">
        <v>29</v>
      </c>
      <c r="B57" s="31" t="s">
        <v>82</v>
      </c>
      <c r="C57" s="32"/>
      <c r="D57" s="32"/>
      <c r="E57" s="32"/>
      <c r="F57" s="33"/>
      <c r="G57" s="5">
        <v>-12683732.44</v>
      </c>
    </row>
    <row r="58" spans="1:7" ht="18.75" customHeight="1">
      <c r="A58" s="4"/>
      <c r="B58" s="31" t="s">
        <v>71</v>
      </c>
      <c r="C58" s="32"/>
      <c r="D58" s="32"/>
      <c r="E58" s="32"/>
      <c r="F58" s="33"/>
      <c r="G58" s="5"/>
    </row>
    <row r="59" spans="1:7" ht="39" customHeight="1">
      <c r="A59" s="4" t="s">
        <v>30</v>
      </c>
      <c r="B59" s="31" t="s">
        <v>83</v>
      </c>
      <c r="C59" s="32"/>
      <c r="D59" s="32"/>
      <c r="E59" s="32"/>
      <c r="F59" s="33"/>
      <c r="G59" s="5">
        <v>34079.99</v>
      </c>
    </row>
    <row r="60" spans="1:7" ht="35.25" customHeight="1">
      <c r="A60" s="4" t="s">
        <v>31</v>
      </c>
      <c r="B60" s="31" t="s">
        <v>84</v>
      </c>
      <c r="C60" s="32"/>
      <c r="D60" s="32"/>
      <c r="E60" s="32"/>
      <c r="F60" s="33"/>
      <c r="G60" s="5">
        <v>34079.99</v>
      </c>
    </row>
    <row r="61" spans="1:7" ht="18.75" customHeight="1">
      <c r="A61" s="4"/>
      <c r="B61" s="31" t="s">
        <v>79</v>
      </c>
      <c r="C61" s="32"/>
      <c r="D61" s="32"/>
      <c r="E61" s="32"/>
      <c r="F61" s="33"/>
      <c r="G61" s="5"/>
    </row>
    <row r="62" spans="1:7" ht="18.75" customHeight="1">
      <c r="A62" s="4" t="s">
        <v>32</v>
      </c>
      <c r="B62" s="31" t="s">
        <v>85</v>
      </c>
      <c r="C62" s="32"/>
      <c r="D62" s="32"/>
      <c r="E62" s="32"/>
      <c r="F62" s="33"/>
      <c r="G62" s="5">
        <v>1303.25</v>
      </c>
    </row>
    <row r="63" spans="1:7" ht="18.75" customHeight="1">
      <c r="A63" s="4" t="s">
        <v>33</v>
      </c>
      <c r="B63" s="31" t="s">
        <v>86</v>
      </c>
      <c r="C63" s="32"/>
      <c r="D63" s="32"/>
      <c r="E63" s="32"/>
      <c r="F63" s="33"/>
      <c r="G63" s="5"/>
    </row>
    <row r="64" spans="1:7" ht="18.75" customHeight="1">
      <c r="A64" s="4" t="s">
        <v>34</v>
      </c>
      <c r="B64" s="31" t="s">
        <v>87</v>
      </c>
      <c r="C64" s="32"/>
      <c r="D64" s="32"/>
      <c r="E64" s="32"/>
      <c r="F64" s="33"/>
      <c r="G64" s="5">
        <v>21776.74</v>
      </c>
    </row>
    <row r="65" spans="1:7" ht="19.5" customHeight="1">
      <c r="A65" s="4" t="s">
        <v>35</v>
      </c>
      <c r="B65" s="31" t="s">
        <v>89</v>
      </c>
      <c r="C65" s="32"/>
      <c r="D65" s="32"/>
      <c r="E65" s="32"/>
      <c r="F65" s="33"/>
      <c r="G65" s="5"/>
    </row>
    <row r="66" spans="1:7" ht="18.75" customHeight="1">
      <c r="A66" s="4"/>
      <c r="B66" s="31" t="s">
        <v>79</v>
      </c>
      <c r="C66" s="32"/>
      <c r="D66" s="32"/>
      <c r="E66" s="32"/>
      <c r="F66" s="33"/>
      <c r="G66" s="5"/>
    </row>
    <row r="67" spans="1:7" ht="18.75" customHeight="1">
      <c r="A67" s="4" t="s">
        <v>36</v>
      </c>
      <c r="B67" s="31" t="s">
        <v>90</v>
      </c>
      <c r="C67" s="32"/>
      <c r="D67" s="32"/>
      <c r="E67" s="32"/>
      <c r="F67" s="33"/>
      <c r="G67" s="5">
        <v>11000</v>
      </c>
    </row>
    <row r="68" spans="1:7" ht="18.75" customHeight="1">
      <c r="A68" s="4" t="s">
        <v>37</v>
      </c>
      <c r="B68" s="31" t="s">
        <v>91</v>
      </c>
      <c r="C68" s="32"/>
      <c r="D68" s="32"/>
      <c r="E68" s="32"/>
      <c r="F68" s="33"/>
      <c r="G68" s="5"/>
    </row>
    <row r="69" spans="1:7" ht="33.75" customHeight="1">
      <c r="A69" s="4" t="s">
        <v>38</v>
      </c>
      <c r="B69" s="31" t="s">
        <v>92</v>
      </c>
      <c r="C69" s="32"/>
      <c r="D69" s="32"/>
      <c r="E69" s="32"/>
      <c r="F69" s="33"/>
      <c r="G69" s="5"/>
    </row>
    <row r="70" spans="1:7" ht="33.75" customHeight="1">
      <c r="A70" s="4" t="s">
        <v>39</v>
      </c>
      <c r="B70" s="31" t="s">
        <v>93</v>
      </c>
      <c r="C70" s="32"/>
      <c r="D70" s="32"/>
      <c r="E70" s="32"/>
      <c r="F70" s="33"/>
      <c r="G70" s="5"/>
    </row>
    <row r="71" spans="1:7" ht="18.75" customHeight="1">
      <c r="A71" s="4" t="s">
        <v>40</v>
      </c>
      <c r="B71" s="34" t="s">
        <v>94</v>
      </c>
      <c r="C71" s="35"/>
      <c r="D71" s="35"/>
      <c r="E71" s="35"/>
      <c r="F71" s="36"/>
      <c r="G71" s="5"/>
    </row>
    <row r="72" spans="1:7" ht="18.75" customHeight="1">
      <c r="A72" s="4" t="s">
        <v>41</v>
      </c>
      <c r="B72" s="31" t="s">
        <v>95</v>
      </c>
      <c r="C72" s="32"/>
      <c r="D72" s="32"/>
      <c r="E72" s="32"/>
      <c r="F72" s="33"/>
      <c r="G72" s="5"/>
    </row>
    <row r="73" spans="1:7" ht="59.25" customHeight="1">
      <c r="A73" s="4" t="s">
        <v>42</v>
      </c>
      <c r="B73" s="31" t="s">
        <v>96</v>
      </c>
      <c r="C73" s="32"/>
      <c r="D73" s="32"/>
      <c r="E73" s="32"/>
      <c r="F73" s="33"/>
      <c r="G73" s="5">
        <v>-19.83</v>
      </c>
    </row>
    <row r="74" spans="1:7" ht="18.75" customHeight="1">
      <c r="A74" s="4"/>
      <c r="B74" s="31" t="s">
        <v>79</v>
      </c>
      <c r="C74" s="32"/>
      <c r="D74" s="32"/>
      <c r="E74" s="32"/>
      <c r="F74" s="33"/>
      <c r="G74" s="5"/>
    </row>
    <row r="75" spans="1:7" ht="18.75" customHeight="1">
      <c r="A75" s="4" t="s">
        <v>43</v>
      </c>
      <c r="B75" s="31" t="s">
        <v>85</v>
      </c>
      <c r="C75" s="32"/>
      <c r="D75" s="32"/>
      <c r="E75" s="32"/>
      <c r="F75" s="33"/>
      <c r="G75" s="5"/>
    </row>
    <row r="76" spans="1:7" ht="18.75" customHeight="1">
      <c r="A76" s="4" t="s">
        <v>44</v>
      </c>
      <c r="B76" s="31" t="s">
        <v>86</v>
      </c>
      <c r="C76" s="32"/>
      <c r="D76" s="32"/>
      <c r="E76" s="32"/>
      <c r="F76" s="33"/>
      <c r="G76" s="5"/>
    </row>
    <row r="77" spans="1:7" ht="18.75" customHeight="1">
      <c r="A77" s="4" t="s">
        <v>45</v>
      </c>
      <c r="B77" s="31" t="s">
        <v>87</v>
      </c>
      <c r="C77" s="32"/>
      <c r="D77" s="32"/>
      <c r="E77" s="32"/>
      <c r="F77" s="33"/>
      <c r="G77" s="5"/>
    </row>
    <row r="78" spans="1:7" ht="18.75" customHeight="1">
      <c r="A78" s="4" t="s">
        <v>46</v>
      </c>
      <c r="B78" s="31" t="s">
        <v>88</v>
      </c>
      <c r="C78" s="32"/>
      <c r="D78" s="32"/>
      <c r="E78" s="32"/>
      <c r="F78" s="33"/>
      <c r="G78" s="5"/>
    </row>
    <row r="79" spans="1:7" ht="18.75" customHeight="1">
      <c r="A79" s="4" t="s">
        <v>47</v>
      </c>
      <c r="B79" s="31" t="s">
        <v>90</v>
      </c>
      <c r="C79" s="32"/>
      <c r="D79" s="32"/>
      <c r="E79" s="32"/>
      <c r="F79" s="33"/>
      <c r="G79" s="5"/>
    </row>
    <row r="80" spans="1:7" ht="18.75" customHeight="1">
      <c r="A80" s="4" t="s">
        <v>48</v>
      </c>
      <c r="B80" s="31" t="s">
        <v>91</v>
      </c>
      <c r="C80" s="32"/>
      <c r="D80" s="32"/>
      <c r="E80" s="32"/>
      <c r="F80" s="33"/>
      <c r="G80" s="5"/>
    </row>
    <row r="81" spans="1:7" ht="38.25" customHeight="1">
      <c r="A81" s="4" t="s">
        <v>49</v>
      </c>
      <c r="B81" s="31" t="s">
        <v>92</v>
      </c>
      <c r="C81" s="32"/>
      <c r="D81" s="32"/>
      <c r="E81" s="32"/>
      <c r="F81" s="33"/>
      <c r="G81" s="5"/>
    </row>
    <row r="82" spans="1:7" ht="33" customHeight="1">
      <c r="A82" s="4" t="s">
        <v>50</v>
      </c>
      <c r="B82" s="31" t="s">
        <v>93</v>
      </c>
      <c r="C82" s="32"/>
      <c r="D82" s="32"/>
      <c r="E82" s="32"/>
      <c r="F82" s="33"/>
      <c r="G82" s="5"/>
    </row>
    <row r="83" spans="1:7" ht="18.75" customHeight="1">
      <c r="A83" s="4" t="s">
        <v>51</v>
      </c>
      <c r="B83" s="34" t="s">
        <v>94</v>
      </c>
      <c r="C83" s="35"/>
      <c r="D83" s="35"/>
      <c r="E83" s="35"/>
      <c r="F83" s="36"/>
      <c r="G83" s="5">
        <v>-19.83</v>
      </c>
    </row>
    <row r="84" spans="1:7" ht="18.75" customHeight="1">
      <c r="A84" s="4" t="s">
        <v>52</v>
      </c>
      <c r="B84" s="31" t="s">
        <v>95</v>
      </c>
      <c r="C84" s="32"/>
      <c r="D84" s="32"/>
      <c r="E84" s="32"/>
      <c r="F84" s="33"/>
      <c r="G84" s="5"/>
    </row>
    <row r="85" spans="1:7" ht="18.75" customHeight="1">
      <c r="A85" s="4" t="s">
        <v>53</v>
      </c>
      <c r="B85" s="31" t="s">
        <v>97</v>
      </c>
      <c r="C85" s="32"/>
      <c r="D85" s="32"/>
      <c r="E85" s="32"/>
      <c r="F85" s="33"/>
      <c r="G85" s="5">
        <v>917531.81</v>
      </c>
    </row>
    <row r="86" spans="1:7" ht="18.75" customHeight="1">
      <c r="A86" s="4"/>
      <c r="B86" s="31" t="s">
        <v>71</v>
      </c>
      <c r="C86" s="32"/>
      <c r="D86" s="32"/>
      <c r="E86" s="32"/>
      <c r="F86" s="33"/>
      <c r="G86" s="5"/>
    </row>
    <row r="87" spans="1:7" ht="18.75" customHeight="1">
      <c r="A87" s="4" t="s">
        <v>54</v>
      </c>
      <c r="B87" s="31" t="s">
        <v>98</v>
      </c>
      <c r="C87" s="32"/>
      <c r="D87" s="32"/>
      <c r="E87" s="32"/>
      <c r="F87" s="33"/>
      <c r="G87" s="5"/>
    </row>
    <row r="88" spans="1:7" ht="36" customHeight="1">
      <c r="A88" s="4" t="s">
        <v>55</v>
      </c>
      <c r="B88" s="31" t="s">
        <v>99</v>
      </c>
      <c r="C88" s="32"/>
      <c r="D88" s="32"/>
      <c r="E88" s="32"/>
      <c r="F88" s="33"/>
      <c r="G88" s="5">
        <v>897903.81</v>
      </c>
    </row>
    <row r="89" spans="1:7" ht="18.75" customHeight="1">
      <c r="A89" s="4"/>
      <c r="B89" s="31" t="s">
        <v>79</v>
      </c>
      <c r="C89" s="32"/>
      <c r="D89" s="32"/>
      <c r="E89" s="32"/>
      <c r="F89" s="33"/>
      <c r="G89" s="5"/>
    </row>
    <row r="90" spans="1:7" ht="18.75" customHeight="1">
      <c r="A90" s="4" t="s">
        <v>56</v>
      </c>
      <c r="B90" s="31" t="s">
        <v>100</v>
      </c>
      <c r="C90" s="32"/>
      <c r="D90" s="32"/>
      <c r="E90" s="32"/>
      <c r="F90" s="33"/>
      <c r="G90" s="5">
        <v>-6852.44</v>
      </c>
    </row>
    <row r="91" spans="1:7" ht="18.75" customHeight="1">
      <c r="A91" s="4" t="s">
        <v>57</v>
      </c>
      <c r="B91" s="31" t="s">
        <v>101</v>
      </c>
      <c r="C91" s="32"/>
      <c r="D91" s="32"/>
      <c r="E91" s="32"/>
      <c r="F91" s="33"/>
      <c r="G91" s="5"/>
    </row>
    <row r="92" spans="1:7" ht="18.75" customHeight="1">
      <c r="A92" s="4" t="s">
        <v>58</v>
      </c>
      <c r="B92" s="31" t="s">
        <v>102</v>
      </c>
      <c r="C92" s="32"/>
      <c r="D92" s="32"/>
      <c r="E92" s="32"/>
      <c r="F92" s="33"/>
      <c r="G92" s="5"/>
    </row>
    <row r="93" spans="1:7" ht="18.75" customHeight="1">
      <c r="A93" s="4" t="s">
        <v>59</v>
      </c>
      <c r="B93" s="31" t="s">
        <v>103</v>
      </c>
      <c r="C93" s="32"/>
      <c r="D93" s="32"/>
      <c r="E93" s="32"/>
      <c r="F93" s="33"/>
      <c r="G93" s="5">
        <v>391774.88</v>
      </c>
    </row>
    <row r="94" spans="1:7" ht="18.75" customHeight="1">
      <c r="A94" s="4" t="s">
        <v>60</v>
      </c>
      <c r="B94" s="31" t="s">
        <v>104</v>
      </c>
      <c r="C94" s="32"/>
      <c r="D94" s="32"/>
      <c r="E94" s="32"/>
      <c r="F94" s="33"/>
      <c r="G94" s="5">
        <v>166105.32</v>
      </c>
    </row>
    <row r="95" spans="1:7" ht="18.75" customHeight="1">
      <c r="A95" s="4" t="s">
        <v>61</v>
      </c>
      <c r="B95" s="31" t="s">
        <v>105</v>
      </c>
      <c r="C95" s="32"/>
      <c r="D95" s="32"/>
      <c r="E95" s="32"/>
      <c r="F95" s="33"/>
      <c r="G95" s="5">
        <v>61457.4</v>
      </c>
    </row>
    <row r="96" spans="1:7" ht="18.75" customHeight="1">
      <c r="A96" s="4" t="s">
        <v>62</v>
      </c>
      <c r="B96" s="31" t="s">
        <v>106</v>
      </c>
      <c r="C96" s="32"/>
      <c r="D96" s="32"/>
      <c r="E96" s="32"/>
      <c r="F96" s="33"/>
      <c r="G96" s="5"/>
    </row>
    <row r="97" spans="1:7" ht="18.75" customHeight="1">
      <c r="A97" s="4" t="s">
        <v>63</v>
      </c>
      <c r="B97" s="31" t="s">
        <v>107</v>
      </c>
      <c r="C97" s="32"/>
      <c r="D97" s="32"/>
      <c r="E97" s="32"/>
      <c r="F97" s="33"/>
      <c r="G97" s="5"/>
    </row>
    <row r="98" spans="1:7" ht="18.75" customHeight="1">
      <c r="A98" s="4" t="s">
        <v>64</v>
      </c>
      <c r="B98" s="31" t="s">
        <v>108</v>
      </c>
      <c r="C98" s="32"/>
      <c r="D98" s="32"/>
      <c r="E98" s="32"/>
      <c r="F98" s="33"/>
      <c r="G98" s="5"/>
    </row>
    <row r="99" spans="1:7" ht="18.75" customHeight="1">
      <c r="A99" s="4" t="s">
        <v>65</v>
      </c>
      <c r="B99" s="31" t="s">
        <v>109</v>
      </c>
      <c r="C99" s="32"/>
      <c r="D99" s="32"/>
      <c r="E99" s="32"/>
      <c r="F99" s="33"/>
      <c r="G99" s="5">
        <v>196152.65</v>
      </c>
    </row>
    <row r="100" spans="1:7" ht="18.75" customHeight="1">
      <c r="A100" s="4" t="s">
        <v>66</v>
      </c>
      <c r="B100" s="31" t="s">
        <v>110</v>
      </c>
      <c r="C100" s="32"/>
      <c r="D100" s="32"/>
      <c r="E100" s="32"/>
      <c r="F100" s="33"/>
      <c r="G100" s="5"/>
    </row>
    <row r="101" spans="1:7" ht="18.75" customHeight="1">
      <c r="A101" s="4" t="s">
        <v>67</v>
      </c>
      <c r="B101" s="31" t="s">
        <v>111</v>
      </c>
      <c r="C101" s="32"/>
      <c r="D101" s="32"/>
      <c r="E101" s="32"/>
      <c r="F101" s="33"/>
      <c r="G101" s="5">
        <v>89266</v>
      </c>
    </row>
    <row r="102" spans="1:7" ht="18.75" customHeight="1">
      <c r="A102" s="4" t="s">
        <v>68</v>
      </c>
      <c r="B102" s="31" t="s">
        <v>112</v>
      </c>
      <c r="C102" s="32"/>
      <c r="D102" s="32"/>
      <c r="E102" s="32"/>
      <c r="F102" s="33"/>
      <c r="G102" s="5"/>
    </row>
    <row r="103" spans="1:7" ht="56.25" customHeight="1">
      <c r="A103" s="4" t="s">
        <v>69</v>
      </c>
      <c r="B103" s="31" t="s">
        <v>113</v>
      </c>
      <c r="C103" s="32"/>
      <c r="D103" s="32"/>
      <c r="E103" s="32"/>
      <c r="F103" s="33"/>
      <c r="G103" s="5">
        <v>19628</v>
      </c>
    </row>
    <row r="104" spans="1:7" ht="18.75" customHeight="1">
      <c r="A104" s="4" t="s">
        <v>56</v>
      </c>
      <c r="B104" s="31" t="s">
        <v>100</v>
      </c>
      <c r="C104" s="32"/>
      <c r="D104" s="32"/>
      <c r="E104" s="32"/>
      <c r="F104" s="33"/>
      <c r="G104" s="5"/>
    </row>
    <row r="105" spans="1:7" ht="18.75" customHeight="1">
      <c r="A105" s="4" t="s">
        <v>57</v>
      </c>
      <c r="B105" s="31" t="s">
        <v>101</v>
      </c>
      <c r="C105" s="32"/>
      <c r="D105" s="32"/>
      <c r="E105" s="32"/>
      <c r="F105" s="33"/>
      <c r="G105" s="5"/>
    </row>
    <row r="106" spans="1:7" ht="18.75" customHeight="1">
      <c r="A106" s="4" t="s">
        <v>58</v>
      </c>
      <c r="B106" s="31" t="s">
        <v>102</v>
      </c>
      <c r="C106" s="32"/>
      <c r="D106" s="32"/>
      <c r="E106" s="32"/>
      <c r="F106" s="33"/>
      <c r="G106" s="5"/>
    </row>
    <row r="107" spans="1:7" ht="18.75" customHeight="1">
      <c r="A107" s="4" t="s">
        <v>59</v>
      </c>
      <c r="B107" s="31" t="s">
        <v>103</v>
      </c>
      <c r="C107" s="32"/>
      <c r="D107" s="32"/>
      <c r="E107" s="32"/>
      <c r="F107" s="33"/>
      <c r="G107" s="5"/>
    </row>
    <row r="108" spans="1:7" ht="18.75" customHeight="1">
      <c r="A108" s="4" t="s">
        <v>60</v>
      </c>
      <c r="B108" s="31" t="s">
        <v>104</v>
      </c>
      <c r="C108" s="32"/>
      <c r="D108" s="32"/>
      <c r="E108" s="32"/>
      <c r="F108" s="33"/>
      <c r="G108" s="5"/>
    </row>
    <row r="109" spans="1:7" ht="18.75" customHeight="1">
      <c r="A109" s="4" t="s">
        <v>61</v>
      </c>
      <c r="B109" s="31" t="s">
        <v>105</v>
      </c>
      <c r="C109" s="32"/>
      <c r="D109" s="32"/>
      <c r="E109" s="32"/>
      <c r="F109" s="33"/>
      <c r="G109" s="5"/>
    </row>
    <row r="110" spans="1:7" ht="18.75" customHeight="1">
      <c r="A110" s="4" t="s">
        <v>62</v>
      </c>
      <c r="B110" s="31" t="s">
        <v>106</v>
      </c>
      <c r="C110" s="32"/>
      <c r="D110" s="32"/>
      <c r="E110" s="32"/>
      <c r="F110" s="33"/>
      <c r="G110" s="5"/>
    </row>
    <row r="111" spans="1:7" ht="18.75" customHeight="1">
      <c r="A111" s="4" t="s">
        <v>63</v>
      </c>
      <c r="B111" s="31" t="s">
        <v>107</v>
      </c>
      <c r="C111" s="32"/>
      <c r="D111" s="32"/>
      <c r="E111" s="32"/>
      <c r="F111" s="33"/>
      <c r="G111" s="5"/>
    </row>
    <row r="112" spans="1:7" ht="18.75" customHeight="1">
      <c r="A112" s="4" t="s">
        <v>64</v>
      </c>
      <c r="B112" s="31" t="s">
        <v>108</v>
      </c>
      <c r="C112" s="32"/>
      <c r="D112" s="32"/>
      <c r="E112" s="32"/>
      <c r="F112" s="33"/>
      <c r="G112" s="5"/>
    </row>
    <row r="113" spans="1:7" ht="18.75" customHeight="1">
      <c r="A113" s="4" t="s">
        <v>65</v>
      </c>
      <c r="B113" s="31" t="s">
        <v>109</v>
      </c>
      <c r="C113" s="32"/>
      <c r="D113" s="32"/>
      <c r="E113" s="32"/>
      <c r="F113" s="33"/>
      <c r="G113" s="5"/>
    </row>
    <row r="114" spans="1:7" ht="18.75" customHeight="1">
      <c r="A114" s="4" t="s">
        <v>66</v>
      </c>
      <c r="B114" s="31" t="s">
        <v>110</v>
      </c>
      <c r="C114" s="32"/>
      <c r="D114" s="32"/>
      <c r="E114" s="32"/>
      <c r="F114" s="33"/>
      <c r="G114" s="5"/>
    </row>
    <row r="115" spans="1:7" ht="18.75" customHeight="1">
      <c r="A115" s="4" t="s">
        <v>67</v>
      </c>
      <c r="B115" s="31" t="s">
        <v>111</v>
      </c>
      <c r="C115" s="32"/>
      <c r="D115" s="32"/>
      <c r="E115" s="32"/>
      <c r="F115" s="33"/>
      <c r="G115" s="5">
        <v>19628</v>
      </c>
    </row>
    <row r="116" spans="1:7" ht="18.75" customHeight="1">
      <c r="A116" s="4" t="s">
        <v>68</v>
      </c>
      <c r="B116" s="31" t="s">
        <v>112</v>
      </c>
      <c r="C116" s="32"/>
      <c r="D116" s="32"/>
      <c r="E116" s="32"/>
      <c r="F116" s="33"/>
      <c r="G116" s="5"/>
    </row>
    <row r="152" ht="51" customHeight="1"/>
    <row r="153" ht="47.25" customHeight="1"/>
    <row r="154" ht="55.5" customHeight="1"/>
    <row r="155" ht="54" customHeight="1"/>
    <row r="156" ht="62.25" customHeight="1"/>
    <row r="158" ht="76.5" customHeight="1"/>
    <row r="159" ht="53.25" customHeight="1"/>
    <row r="160" ht="17.25" customHeight="1"/>
    <row r="161" ht="26.25" customHeight="1"/>
    <row r="165" ht="54.75" customHeight="1"/>
    <row r="166" ht="59.25" customHeight="1"/>
  </sheetData>
  <sheetProtection/>
  <mergeCells count="121">
    <mergeCell ref="B114:F114"/>
    <mergeCell ref="B115:F115"/>
    <mergeCell ref="B116:F116"/>
    <mergeCell ref="B110:F110"/>
    <mergeCell ref="B111:F111"/>
    <mergeCell ref="B112:F112"/>
    <mergeCell ref="B113:F113"/>
    <mergeCell ref="B109:F109"/>
    <mergeCell ref="B102:F102"/>
    <mergeCell ref="B103:F103"/>
    <mergeCell ref="B104:F104"/>
    <mergeCell ref="B105:F105"/>
    <mergeCell ref="A33:G33"/>
    <mergeCell ref="B106:F106"/>
    <mergeCell ref="B107:F107"/>
    <mergeCell ref="A39:G39"/>
    <mergeCell ref="A40:G40"/>
    <mergeCell ref="B97:F97"/>
    <mergeCell ref="B98:F98"/>
    <mergeCell ref="B99:F99"/>
    <mergeCell ref="B100:F100"/>
    <mergeCell ref="B101:F101"/>
    <mergeCell ref="B108:F108"/>
    <mergeCell ref="B91:F91"/>
    <mergeCell ref="B92:F92"/>
    <mergeCell ref="B93:F93"/>
    <mergeCell ref="B94:F94"/>
    <mergeCell ref="B95:F95"/>
    <mergeCell ref="B96:F96"/>
    <mergeCell ref="A16:E16"/>
    <mergeCell ref="F16:G16"/>
    <mergeCell ref="A17:E17"/>
    <mergeCell ref="F17:G17"/>
    <mergeCell ref="A14:E14"/>
    <mergeCell ref="B90:F90"/>
    <mergeCell ref="A36:G36"/>
    <mergeCell ref="A35:G35"/>
    <mergeCell ref="F14:G14"/>
    <mergeCell ref="A15:E15"/>
    <mergeCell ref="F15:G15"/>
    <mergeCell ref="A19:E19"/>
    <mergeCell ref="F19:G19"/>
    <mergeCell ref="A6:G6"/>
    <mergeCell ref="A10:D10"/>
    <mergeCell ref="A12:G12"/>
    <mergeCell ref="A18:E18"/>
    <mergeCell ref="F18:G18"/>
    <mergeCell ref="F26:G26"/>
    <mergeCell ref="A22:E22"/>
    <mergeCell ref="F22:G22"/>
    <mergeCell ref="A23:E23"/>
    <mergeCell ref="F23:G23"/>
    <mergeCell ref="A20:E20"/>
    <mergeCell ref="F20:G20"/>
    <mergeCell ref="A21:E21"/>
    <mergeCell ref="F21:G21"/>
    <mergeCell ref="F2:G2"/>
    <mergeCell ref="A31:E31"/>
    <mergeCell ref="F27:G27"/>
    <mergeCell ref="F28:G28"/>
    <mergeCell ref="F29:G29"/>
    <mergeCell ref="F30:G30"/>
    <mergeCell ref="A24:E24"/>
    <mergeCell ref="F24:G24"/>
    <mergeCell ref="A29:E29"/>
    <mergeCell ref="A30:E30"/>
    <mergeCell ref="F8:G8"/>
    <mergeCell ref="A38:G38"/>
    <mergeCell ref="A42:G42"/>
    <mergeCell ref="B44:F44"/>
    <mergeCell ref="F31:G31"/>
    <mergeCell ref="A27:E27"/>
    <mergeCell ref="A28:E28"/>
    <mergeCell ref="A25:E25"/>
    <mergeCell ref="F25:G25"/>
    <mergeCell ref="A26:E26"/>
    <mergeCell ref="B48:F48"/>
    <mergeCell ref="B49:F49"/>
    <mergeCell ref="B50:F50"/>
    <mergeCell ref="B51:F51"/>
    <mergeCell ref="B45:F45"/>
    <mergeCell ref="B46:F46"/>
    <mergeCell ref="B47:F47"/>
    <mergeCell ref="B56:F56"/>
    <mergeCell ref="B57:F57"/>
    <mergeCell ref="B58:F58"/>
    <mergeCell ref="B59:F59"/>
    <mergeCell ref="B52:F52"/>
    <mergeCell ref="B53:F53"/>
    <mergeCell ref="B54:F54"/>
    <mergeCell ref="B55:F55"/>
    <mergeCell ref="B64:F64"/>
    <mergeCell ref="B65:F65"/>
    <mergeCell ref="B66:F66"/>
    <mergeCell ref="B67:F67"/>
    <mergeCell ref="B60:F60"/>
    <mergeCell ref="B61:F61"/>
    <mergeCell ref="B62:F62"/>
    <mergeCell ref="B63:F63"/>
    <mergeCell ref="B72:F72"/>
    <mergeCell ref="B73:F73"/>
    <mergeCell ref="B74:F74"/>
    <mergeCell ref="B75:F75"/>
    <mergeCell ref="B68:F68"/>
    <mergeCell ref="B69:F69"/>
    <mergeCell ref="B70:F70"/>
    <mergeCell ref="B71:F71"/>
    <mergeCell ref="B80:F80"/>
    <mergeCell ref="B81:F81"/>
    <mergeCell ref="B82:F82"/>
    <mergeCell ref="B83:F83"/>
    <mergeCell ref="B76:F76"/>
    <mergeCell ref="B77:F77"/>
    <mergeCell ref="B78:F78"/>
    <mergeCell ref="B79:F79"/>
    <mergeCell ref="B88:F88"/>
    <mergeCell ref="B89:F89"/>
    <mergeCell ref="B84:F84"/>
    <mergeCell ref="B85:F85"/>
    <mergeCell ref="B86:F86"/>
    <mergeCell ref="B87:F87"/>
  </mergeCells>
  <hyperlinks>
    <hyperlink ref="F21" r:id="rId1" display="goupy47@mail.ru"/>
  </hyperlink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1.375" style="16" customWidth="1"/>
    <col min="2" max="2" width="7.625" style="16" customWidth="1"/>
    <col min="3" max="3" width="15.375" style="16" customWidth="1"/>
    <col min="4" max="4" width="14.00390625" style="16" customWidth="1"/>
    <col min="5" max="5" width="14.75390625" style="16" customWidth="1"/>
    <col min="6" max="6" width="17.625" style="16" customWidth="1"/>
    <col min="7" max="7" width="12.75390625" style="16" customWidth="1"/>
    <col min="8" max="8" width="11.00390625" style="16" customWidth="1"/>
  </cols>
  <sheetData>
    <row r="1" spans="1:8" ht="16.5">
      <c r="A1" s="60" t="s">
        <v>114</v>
      </c>
      <c r="B1" s="60"/>
      <c r="C1" s="60"/>
      <c r="D1" s="60"/>
      <c r="E1" s="60"/>
      <c r="F1" s="60"/>
      <c r="G1" s="60"/>
      <c r="H1" s="60"/>
    </row>
    <row r="2" spans="1:8" ht="15.75">
      <c r="A2" s="61" t="s">
        <v>18</v>
      </c>
      <c r="B2" s="63" t="s">
        <v>115</v>
      </c>
      <c r="C2" s="64" t="s">
        <v>116</v>
      </c>
      <c r="D2" s="64" t="s">
        <v>117</v>
      </c>
      <c r="E2" s="64"/>
      <c r="F2" s="64"/>
      <c r="G2" s="64"/>
      <c r="H2" s="64"/>
    </row>
    <row r="3" spans="1:8" ht="188.25" customHeight="1">
      <c r="A3" s="62"/>
      <c r="B3" s="63"/>
      <c r="C3" s="64"/>
      <c r="D3" s="20" t="s">
        <v>118</v>
      </c>
      <c r="E3" s="20" t="s">
        <v>119</v>
      </c>
      <c r="F3" s="20" t="s">
        <v>120</v>
      </c>
      <c r="G3" s="20" t="s">
        <v>121</v>
      </c>
      <c r="H3" s="20" t="s">
        <v>122</v>
      </c>
    </row>
    <row r="4" spans="1:8" ht="16.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spans="1:8" ht="63" customHeight="1">
      <c r="A5" s="24" t="s">
        <v>123</v>
      </c>
      <c r="B5" s="9" t="s">
        <v>124</v>
      </c>
      <c r="C5" s="10">
        <f>D5+E5+F5+G5+H5</f>
        <v>97945.56999999999</v>
      </c>
      <c r="D5" s="11">
        <v>96303.39</v>
      </c>
      <c r="E5" s="11"/>
      <c r="F5" s="11"/>
      <c r="G5" s="11">
        <v>1642.18</v>
      </c>
      <c r="H5" s="11"/>
    </row>
    <row r="6" spans="1:8" ht="16.5">
      <c r="A6" s="22" t="s">
        <v>125</v>
      </c>
      <c r="B6" s="9" t="s">
        <v>124</v>
      </c>
      <c r="C6" s="26">
        <f>D6+E6+F6+G6+H6</f>
        <v>22620000</v>
      </c>
      <c r="D6" s="25" t="s">
        <v>222</v>
      </c>
      <c r="E6" s="25"/>
      <c r="F6" s="25" t="s">
        <v>216</v>
      </c>
      <c r="G6" s="25" t="s">
        <v>217</v>
      </c>
      <c r="H6" s="25"/>
    </row>
    <row r="7" spans="1:8" ht="66" customHeight="1">
      <c r="A7" s="22" t="s">
        <v>126</v>
      </c>
      <c r="B7" s="9" t="s">
        <v>124</v>
      </c>
      <c r="C7" s="26">
        <f aca="true" t="shared" si="0" ref="C7:H7">C6+C5-C8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</row>
    <row r="8" spans="1:8" ht="16.5">
      <c r="A8" s="22" t="s">
        <v>127</v>
      </c>
      <c r="B8" s="6">
        <v>900</v>
      </c>
      <c r="C8" s="26">
        <f>D8+E8+F8+G8+H8</f>
        <v>22717945.57</v>
      </c>
      <c r="D8" s="25">
        <f>D10+D15+D23+D26+D33+D39</f>
        <v>20980303.39</v>
      </c>
      <c r="E8" s="25">
        <f>E10+E15+E23+E26+E33+E39</f>
        <v>0</v>
      </c>
      <c r="F8" s="25">
        <f>F10+F15+F23+F26+F33+F39</f>
        <v>700000</v>
      </c>
      <c r="G8" s="25">
        <f>G10+G15+G23+G26+G33+G39</f>
        <v>1037642.1799999999</v>
      </c>
      <c r="H8" s="25"/>
    </row>
    <row r="9" spans="1:8" ht="13.5" customHeight="1">
      <c r="A9" s="22" t="s">
        <v>128</v>
      </c>
      <c r="B9" s="6"/>
      <c r="C9" s="26"/>
      <c r="D9" s="11"/>
      <c r="E9" s="11"/>
      <c r="F9" s="11"/>
      <c r="G9" s="11"/>
      <c r="H9" s="11"/>
    </row>
    <row r="10" spans="1:8" ht="64.5" customHeight="1">
      <c r="A10" s="23" t="s">
        <v>129</v>
      </c>
      <c r="B10" s="12">
        <v>210</v>
      </c>
      <c r="C10" s="26">
        <f aca="true" t="shared" si="1" ref="C10:H10">C12+C13+C14</f>
        <v>13159000</v>
      </c>
      <c r="D10" s="26">
        <f t="shared" si="1"/>
        <v>12638000</v>
      </c>
      <c r="E10" s="26">
        <f t="shared" si="1"/>
        <v>0</v>
      </c>
      <c r="F10" s="26">
        <f t="shared" si="1"/>
        <v>390000</v>
      </c>
      <c r="G10" s="26">
        <f t="shared" si="1"/>
        <v>131000</v>
      </c>
      <c r="H10" s="26">
        <f t="shared" si="1"/>
        <v>0</v>
      </c>
    </row>
    <row r="11" spans="1:8" ht="16.5">
      <c r="A11" s="22" t="s">
        <v>130</v>
      </c>
      <c r="B11" s="6"/>
      <c r="C11" s="26"/>
      <c r="D11" s="11"/>
      <c r="E11" s="11"/>
      <c r="F11" s="11"/>
      <c r="G11" s="11"/>
      <c r="H11" s="11"/>
    </row>
    <row r="12" spans="1:8" ht="16.5">
      <c r="A12" s="22" t="s">
        <v>131</v>
      </c>
      <c r="B12" s="6">
        <v>211</v>
      </c>
      <c r="C12" s="26">
        <f>D12+E12+F12+G12+H12</f>
        <v>10100000</v>
      </c>
      <c r="D12" s="25" t="s">
        <v>202</v>
      </c>
      <c r="E12" s="25"/>
      <c r="F12" s="25" t="s">
        <v>210</v>
      </c>
      <c r="G12" s="25" t="s">
        <v>213</v>
      </c>
      <c r="H12" s="25"/>
    </row>
    <row r="13" spans="1:8" ht="16.5">
      <c r="A13" s="22" t="s">
        <v>132</v>
      </c>
      <c r="B13" s="6">
        <v>212</v>
      </c>
      <c r="C13" s="26">
        <f>D13+E13+F13+G13+H13</f>
        <v>38000</v>
      </c>
      <c r="D13" s="25" t="s">
        <v>166</v>
      </c>
      <c r="E13" s="25"/>
      <c r="F13" s="25"/>
      <c r="G13" s="25"/>
      <c r="H13" s="25"/>
    </row>
    <row r="14" spans="1:8" ht="45.75" customHeight="1">
      <c r="A14" s="22" t="s">
        <v>133</v>
      </c>
      <c r="B14" s="6">
        <v>213</v>
      </c>
      <c r="C14" s="26">
        <f>D14+E14+F14+G14+H14</f>
        <v>3021000</v>
      </c>
      <c r="D14" s="25" t="s">
        <v>203</v>
      </c>
      <c r="E14" s="25"/>
      <c r="F14" s="25" t="s">
        <v>218</v>
      </c>
      <c r="G14" s="25" t="s">
        <v>220</v>
      </c>
      <c r="H14" s="25"/>
    </row>
    <row r="15" spans="1:8" ht="31.5">
      <c r="A15" s="23" t="s">
        <v>134</v>
      </c>
      <c r="B15" s="12">
        <v>220</v>
      </c>
      <c r="C15" s="26">
        <f aca="true" t="shared" si="2" ref="C15:H15">C17+C18+C19+C20+C21+C22</f>
        <v>5896000</v>
      </c>
      <c r="D15" s="26">
        <f t="shared" si="2"/>
        <v>5186000</v>
      </c>
      <c r="E15" s="26">
        <f t="shared" si="2"/>
        <v>0</v>
      </c>
      <c r="F15" s="26">
        <f t="shared" si="2"/>
        <v>45000</v>
      </c>
      <c r="G15" s="26">
        <f t="shared" si="2"/>
        <v>665000</v>
      </c>
      <c r="H15" s="26">
        <f t="shared" si="2"/>
        <v>0</v>
      </c>
    </row>
    <row r="16" spans="1:8" ht="16.5">
      <c r="A16" s="22" t="s">
        <v>130</v>
      </c>
      <c r="B16" s="6"/>
      <c r="C16" s="26"/>
      <c r="D16" s="25"/>
      <c r="E16" s="25"/>
      <c r="F16" s="25"/>
      <c r="G16" s="25"/>
      <c r="H16" s="25"/>
    </row>
    <row r="17" spans="1:8" ht="16.5">
      <c r="A17" s="22" t="s">
        <v>135</v>
      </c>
      <c r="B17" s="6">
        <v>221</v>
      </c>
      <c r="C17" s="26">
        <f aca="true" t="shared" si="3" ref="C17:C22">D17+E17+F17+G17+H17</f>
        <v>195000</v>
      </c>
      <c r="D17" s="25" t="s">
        <v>204</v>
      </c>
      <c r="E17" s="25"/>
      <c r="F17" s="25" t="s">
        <v>164</v>
      </c>
      <c r="G17" s="25"/>
      <c r="H17" s="25"/>
    </row>
    <row r="18" spans="1:8" ht="30" customHeight="1">
      <c r="A18" s="22" t="s">
        <v>136</v>
      </c>
      <c r="B18" s="6">
        <v>222</v>
      </c>
      <c r="C18" s="26">
        <f t="shared" si="3"/>
        <v>6000</v>
      </c>
      <c r="D18" s="25" t="s">
        <v>205</v>
      </c>
      <c r="E18" s="25"/>
      <c r="F18" s="25"/>
      <c r="G18" s="25"/>
      <c r="H18" s="25"/>
    </row>
    <row r="19" spans="1:8" ht="33" customHeight="1">
      <c r="A19" s="22" t="s">
        <v>137</v>
      </c>
      <c r="B19" s="6">
        <v>223</v>
      </c>
      <c r="C19" s="26">
        <f t="shared" si="3"/>
        <v>4650000</v>
      </c>
      <c r="D19" s="25" t="s">
        <v>206</v>
      </c>
      <c r="E19" s="25"/>
      <c r="F19" s="25"/>
      <c r="G19" s="25" t="s">
        <v>168</v>
      </c>
      <c r="H19" s="25"/>
    </row>
    <row r="20" spans="1:8" ht="46.5" customHeight="1">
      <c r="A20" s="22" t="s">
        <v>138</v>
      </c>
      <c r="B20" s="6">
        <v>224</v>
      </c>
      <c r="C20" s="26">
        <f t="shared" si="3"/>
        <v>0</v>
      </c>
      <c r="D20" s="25"/>
      <c r="E20" s="25"/>
      <c r="F20" s="25"/>
      <c r="G20" s="25"/>
      <c r="H20" s="25"/>
    </row>
    <row r="21" spans="1:8" ht="45.75" customHeight="1">
      <c r="A21" s="22" t="s">
        <v>139</v>
      </c>
      <c r="B21" s="6">
        <v>225</v>
      </c>
      <c r="C21" s="26">
        <f t="shared" si="3"/>
        <v>630000</v>
      </c>
      <c r="D21" s="25" t="s">
        <v>207</v>
      </c>
      <c r="E21" s="25"/>
      <c r="F21" s="25" t="s">
        <v>164</v>
      </c>
      <c r="G21" s="25" t="s">
        <v>164</v>
      </c>
      <c r="H21" s="25"/>
    </row>
    <row r="22" spans="1:8" ht="29.25" customHeight="1">
      <c r="A22" s="22" t="s">
        <v>140</v>
      </c>
      <c r="B22" s="6">
        <v>226</v>
      </c>
      <c r="C22" s="26">
        <f t="shared" si="3"/>
        <v>415000</v>
      </c>
      <c r="D22" s="25" t="s">
        <v>165</v>
      </c>
      <c r="E22" s="25"/>
      <c r="F22" s="25" t="s">
        <v>164</v>
      </c>
      <c r="G22" s="25"/>
      <c r="H22" s="25"/>
    </row>
    <row r="23" spans="1:8" ht="29.25" customHeight="1">
      <c r="A23" s="23" t="s">
        <v>141</v>
      </c>
      <c r="B23" s="12">
        <v>240</v>
      </c>
      <c r="C23" s="26">
        <f aca="true" t="shared" si="4" ref="C23:H23">C25</f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  <c r="H23" s="26">
        <f t="shared" si="4"/>
        <v>0</v>
      </c>
    </row>
    <row r="24" spans="1:8" ht="16.5">
      <c r="A24" s="22" t="s">
        <v>130</v>
      </c>
      <c r="B24" s="6"/>
      <c r="C24" s="26"/>
      <c r="D24" s="25"/>
      <c r="E24" s="25"/>
      <c r="F24" s="25"/>
      <c r="G24" s="25"/>
      <c r="H24" s="25"/>
    </row>
    <row r="25" spans="1:8" ht="80.25" customHeight="1">
      <c r="A25" s="22" t="s">
        <v>142</v>
      </c>
      <c r="B25" s="6">
        <v>241</v>
      </c>
      <c r="C25" s="26">
        <f>D25+E25+F25+G25+H25</f>
        <v>0</v>
      </c>
      <c r="D25" s="25"/>
      <c r="E25" s="25"/>
      <c r="F25" s="25"/>
      <c r="G25" s="25"/>
      <c r="H25" s="25"/>
    </row>
    <row r="26" spans="1:8" ht="31.5">
      <c r="A26" s="23" t="s">
        <v>143</v>
      </c>
      <c r="B26" s="12">
        <v>290</v>
      </c>
      <c r="C26" s="26">
        <f aca="true" t="shared" si="5" ref="C26:H26">C28</f>
        <v>380000</v>
      </c>
      <c r="D26" s="26" t="str">
        <f t="shared" si="5"/>
        <v>360000</v>
      </c>
      <c r="E26" s="26">
        <f t="shared" si="5"/>
        <v>0</v>
      </c>
      <c r="F26" s="26" t="str">
        <f t="shared" si="5"/>
        <v>15000</v>
      </c>
      <c r="G26" s="26" t="str">
        <f t="shared" si="5"/>
        <v>5000</v>
      </c>
      <c r="H26" s="26">
        <f t="shared" si="5"/>
        <v>0</v>
      </c>
    </row>
    <row r="27" spans="1:8" ht="16.5">
      <c r="A27" s="22" t="s">
        <v>144</v>
      </c>
      <c r="B27" s="6"/>
      <c r="C27" s="26"/>
      <c r="D27" s="25"/>
      <c r="E27" s="25"/>
      <c r="F27" s="25"/>
      <c r="G27" s="25"/>
      <c r="H27" s="25"/>
    </row>
    <row r="28" spans="1:8" ht="35.25" customHeight="1">
      <c r="A28" s="22" t="s">
        <v>145</v>
      </c>
      <c r="B28" s="9"/>
      <c r="C28" s="26">
        <f>D28+E28+F28+G28+H28</f>
        <v>380000</v>
      </c>
      <c r="D28" s="25" t="s">
        <v>211</v>
      </c>
      <c r="E28" s="25"/>
      <c r="F28" s="25" t="s">
        <v>164</v>
      </c>
      <c r="G28" s="25" t="s">
        <v>167</v>
      </c>
      <c r="H28" s="25"/>
    </row>
    <row r="29" spans="1:8" ht="16.5">
      <c r="A29" s="22" t="s">
        <v>146</v>
      </c>
      <c r="B29" s="9"/>
      <c r="C29" s="27"/>
      <c r="D29" s="28"/>
      <c r="E29" s="28"/>
      <c r="F29" s="28"/>
      <c r="G29" s="28"/>
      <c r="H29" s="28"/>
    </row>
    <row r="30" spans="1:8" ht="19.5" customHeight="1">
      <c r="A30" s="22" t="s">
        <v>147</v>
      </c>
      <c r="B30" s="13"/>
      <c r="C30" s="26">
        <f>D30+E30+F30+G30+H30</f>
        <v>300000</v>
      </c>
      <c r="D30" s="25" t="s">
        <v>210</v>
      </c>
      <c r="E30" s="25"/>
      <c r="F30" s="25"/>
      <c r="G30" s="25"/>
      <c r="H30" s="25"/>
    </row>
    <row r="31" spans="1:8" ht="16.5">
      <c r="A31" s="22" t="s">
        <v>148</v>
      </c>
      <c r="B31" s="9"/>
      <c r="C31" s="26">
        <f>D31+E31+F31+G31+H31</f>
        <v>10000</v>
      </c>
      <c r="D31" s="25" t="s">
        <v>209</v>
      </c>
      <c r="E31" s="25"/>
      <c r="F31" s="25"/>
      <c r="G31" s="25"/>
      <c r="H31" s="25"/>
    </row>
    <row r="32" spans="1:8" ht="16.5">
      <c r="A32" s="22" t="s">
        <v>149</v>
      </c>
      <c r="B32" s="9"/>
      <c r="C32" s="26">
        <f>D32+E32+F32+G32+H32</f>
        <v>70000</v>
      </c>
      <c r="D32" s="25" t="s">
        <v>208</v>
      </c>
      <c r="E32" s="25"/>
      <c r="F32" s="25" t="s">
        <v>164</v>
      </c>
      <c r="G32" s="25" t="s">
        <v>167</v>
      </c>
      <c r="H32" s="25"/>
    </row>
    <row r="33" spans="1:8" ht="45.75" customHeight="1">
      <c r="A33" s="23" t="s">
        <v>150</v>
      </c>
      <c r="B33" s="12">
        <v>300</v>
      </c>
      <c r="C33" s="26">
        <f aca="true" t="shared" si="6" ref="C33:H33">C35+C36+C37+C38</f>
        <v>3282945.5700000003</v>
      </c>
      <c r="D33" s="26">
        <f t="shared" si="6"/>
        <v>2796303.39</v>
      </c>
      <c r="E33" s="26">
        <f t="shared" si="6"/>
        <v>0</v>
      </c>
      <c r="F33" s="26">
        <f t="shared" si="6"/>
        <v>250000</v>
      </c>
      <c r="G33" s="26">
        <f t="shared" si="6"/>
        <v>236642.18</v>
      </c>
      <c r="H33" s="26">
        <f t="shared" si="6"/>
        <v>0</v>
      </c>
    </row>
    <row r="34" spans="1:8" ht="16.5">
      <c r="A34" s="22" t="s">
        <v>130</v>
      </c>
      <c r="B34" s="6"/>
      <c r="C34" s="26"/>
      <c r="D34" s="25"/>
      <c r="E34" s="25"/>
      <c r="F34" s="25"/>
      <c r="G34" s="25"/>
      <c r="H34" s="25"/>
    </row>
    <row r="35" spans="1:8" ht="45" customHeight="1">
      <c r="A35" s="22" t="s">
        <v>151</v>
      </c>
      <c r="B35" s="6">
        <v>310</v>
      </c>
      <c r="C35" s="26">
        <f>D35+E35+F35+G35+H35</f>
        <v>250000</v>
      </c>
      <c r="D35" s="25"/>
      <c r="E35" s="25"/>
      <c r="F35" s="25" t="s">
        <v>213</v>
      </c>
      <c r="G35" s="25" t="s">
        <v>219</v>
      </c>
      <c r="H35" s="25"/>
    </row>
    <row r="36" spans="1:8" ht="61.5" customHeight="1">
      <c r="A36" s="22" t="s">
        <v>152</v>
      </c>
      <c r="B36" s="6">
        <v>320</v>
      </c>
      <c r="C36" s="26">
        <f>D36+E36+F36+G36+H36</f>
        <v>0</v>
      </c>
      <c r="D36" s="25"/>
      <c r="E36" s="25"/>
      <c r="F36" s="25"/>
      <c r="G36" s="25"/>
      <c r="H36" s="25"/>
    </row>
    <row r="37" spans="1:8" ht="61.5" customHeight="1">
      <c r="A37" s="22" t="s">
        <v>153</v>
      </c>
      <c r="B37" s="6">
        <v>330</v>
      </c>
      <c r="C37" s="26">
        <f>D37+E37+F37+G37+H37</f>
        <v>0</v>
      </c>
      <c r="D37" s="25"/>
      <c r="E37" s="25"/>
      <c r="F37" s="25"/>
      <c r="G37" s="25"/>
      <c r="H37" s="25"/>
    </row>
    <row r="38" spans="1:8" ht="61.5" customHeight="1">
      <c r="A38" s="22" t="s">
        <v>154</v>
      </c>
      <c r="B38" s="6">
        <v>340</v>
      </c>
      <c r="C38" s="26">
        <f>D38+E38+F38+G38+H38</f>
        <v>3032945.5700000003</v>
      </c>
      <c r="D38" s="25" t="s">
        <v>212</v>
      </c>
      <c r="E38" s="25"/>
      <c r="F38" s="25" t="s">
        <v>219</v>
      </c>
      <c r="G38" s="25" t="s">
        <v>221</v>
      </c>
      <c r="H38" s="25"/>
    </row>
    <row r="39" spans="1:8" ht="49.5" customHeight="1">
      <c r="A39" s="23" t="s">
        <v>155</v>
      </c>
      <c r="B39" s="12">
        <v>500</v>
      </c>
      <c r="C39" s="26">
        <f>SUM(C41:C44)</f>
        <v>0</v>
      </c>
      <c r="D39" s="26">
        <f>D41+D42</f>
        <v>0</v>
      </c>
      <c r="E39" s="26">
        <f>E41+E42</f>
        <v>0</v>
      </c>
      <c r="F39" s="26">
        <f>F41+F42</f>
        <v>0</v>
      </c>
      <c r="G39" s="26">
        <f>G41+G42</f>
        <v>0</v>
      </c>
      <c r="H39" s="26">
        <f>H41+H42</f>
        <v>0</v>
      </c>
    </row>
    <row r="40" spans="1:8" ht="16.5">
      <c r="A40" s="22" t="s">
        <v>156</v>
      </c>
      <c r="B40" s="6"/>
      <c r="C40" s="26"/>
      <c r="D40" s="25"/>
      <c r="E40" s="25"/>
      <c r="F40" s="25"/>
      <c r="G40" s="25"/>
      <c r="H40" s="25"/>
    </row>
    <row r="41" spans="1:8" ht="78.75" customHeight="1">
      <c r="A41" s="22" t="s">
        <v>157</v>
      </c>
      <c r="B41" s="6">
        <v>520</v>
      </c>
      <c r="C41" s="26">
        <f>D41+E41+F41+G41+H41</f>
        <v>0</v>
      </c>
      <c r="D41" s="25"/>
      <c r="E41" s="25"/>
      <c r="F41" s="25"/>
      <c r="G41" s="25"/>
      <c r="H41" s="25"/>
    </row>
    <row r="42" spans="1:8" ht="62.25" customHeight="1">
      <c r="A42" s="22" t="s">
        <v>158</v>
      </c>
      <c r="B42" s="6">
        <v>530</v>
      </c>
      <c r="C42" s="26">
        <f>D42+E42+F42+G42+H42</f>
        <v>0</v>
      </c>
      <c r="D42" s="28"/>
      <c r="E42" s="28"/>
      <c r="F42" s="28"/>
      <c r="G42" s="28"/>
      <c r="H42" s="28"/>
    </row>
    <row r="43" spans="1:8" ht="16.5">
      <c r="A43" s="22" t="s">
        <v>159</v>
      </c>
      <c r="B43" s="9"/>
      <c r="C43" s="27"/>
      <c r="D43" s="28"/>
      <c r="E43" s="28"/>
      <c r="F43" s="28"/>
      <c r="G43" s="28"/>
      <c r="H43" s="28"/>
    </row>
    <row r="44" spans="1:8" ht="35.25" customHeight="1">
      <c r="A44" s="22" t="s">
        <v>160</v>
      </c>
      <c r="B44" s="9" t="s">
        <v>124</v>
      </c>
      <c r="C44" s="26" t="s">
        <v>215</v>
      </c>
      <c r="D44" s="25">
        <f>D45+D46</f>
        <v>0</v>
      </c>
      <c r="E44" s="25">
        <f>E45+E46</f>
        <v>0</v>
      </c>
      <c r="F44" s="25">
        <f>F45+F46</f>
        <v>0</v>
      </c>
      <c r="G44" s="25">
        <f>G45+G46</f>
        <v>0</v>
      </c>
      <c r="H44" s="25">
        <f>H45+H46</f>
        <v>0</v>
      </c>
    </row>
    <row r="45" spans="1:8" ht="16.5">
      <c r="A45" s="22"/>
      <c r="B45" s="14">
        <v>290</v>
      </c>
      <c r="C45" s="29" t="s">
        <v>213</v>
      </c>
      <c r="D45" s="29"/>
      <c r="E45" s="29"/>
      <c r="F45" s="29"/>
      <c r="G45" s="29"/>
      <c r="H45" s="29"/>
    </row>
    <row r="46" spans="1:8" ht="16.5">
      <c r="A46" s="22"/>
      <c r="B46" s="14">
        <v>262</v>
      </c>
      <c r="C46" s="29" t="s">
        <v>214</v>
      </c>
      <c r="D46" s="29"/>
      <c r="E46" s="29"/>
      <c r="F46" s="29"/>
      <c r="G46" s="29"/>
      <c r="H46" s="29"/>
    </row>
    <row r="47" ht="16.5">
      <c r="A47" s="15"/>
    </row>
    <row r="48" spans="1:8" ht="47.25" customHeight="1">
      <c r="A48" s="17" t="s">
        <v>192</v>
      </c>
      <c r="B48" s="17"/>
      <c r="C48" s="59"/>
      <c r="D48" s="59"/>
      <c r="E48" s="18"/>
      <c r="F48" s="59" t="s">
        <v>193</v>
      </c>
      <c r="G48" s="59"/>
      <c r="H48" s="59"/>
    </row>
    <row r="49" spans="1:8" ht="69.75" customHeight="1">
      <c r="A49" s="17" t="s">
        <v>161</v>
      </c>
      <c r="B49" s="17"/>
      <c r="C49" s="59"/>
      <c r="D49" s="59"/>
      <c r="E49" s="18"/>
      <c r="F49" s="59" t="s">
        <v>169</v>
      </c>
      <c r="G49" s="59"/>
      <c r="H49" s="59"/>
    </row>
    <row r="50" spans="1:8" ht="16.5">
      <c r="A50" s="19" t="s">
        <v>162</v>
      </c>
      <c r="B50" s="21"/>
      <c r="C50" s="21"/>
      <c r="D50" s="21"/>
      <c r="E50" s="21"/>
      <c r="F50" s="21"/>
      <c r="G50" s="21"/>
      <c r="H50" s="21"/>
    </row>
    <row r="51" spans="1:8" ht="16.5">
      <c r="A51" s="19" t="s">
        <v>163</v>
      </c>
      <c r="B51" s="21"/>
      <c r="C51" s="59" t="s">
        <v>171</v>
      </c>
      <c r="D51" s="59"/>
      <c r="E51" s="18"/>
      <c r="F51" s="59" t="s">
        <v>169</v>
      </c>
      <c r="G51" s="59"/>
      <c r="H51" s="59"/>
    </row>
    <row r="52" spans="1:8" ht="16.5">
      <c r="A52" s="19" t="s">
        <v>170</v>
      </c>
      <c r="B52" s="21"/>
      <c r="C52" s="21"/>
      <c r="D52" s="21"/>
      <c r="E52" s="21"/>
      <c r="F52" s="21"/>
      <c r="G52" s="21"/>
      <c r="H52" s="21"/>
    </row>
  </sheetData>
  <sheetProtection/>
  <mergeCells count="11">
    <mergeCell ref="A1:H1"/>
    <mergeCell ref="A2:A3"/>
    <mergeCell ref="B2:B3"/>
    <mergeCell ref="C2:C3"/>
    <mergeCell ref="D2:H2"/>
    <mergeCell ref="C51:D51"/>
    <mergeCell ref="F51:H51"/>
    <mergeCell ref="C48:D48"/>
    <mergeCell ref="F48:H48"/>
    <mergeCell ref="C49:D49"/>
    <mergeCell ref="F49:H49"/>
  </mergeCells>
  <printOptions/>
  <pageMargins left="0.5905511811023623" right="0.1968503937007874" top="0.1968503937007874" bottom="0.5905511811023623" header="0.5118110236220472" footer="0.511811023622047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2013-02-13T06:30:20Z</cp:lastPrinted>
  <dcterms:created xsi:type="dcterms:W3CDTF">2012-04-20T10:39:24Z</dcterms:created>
  <dcterms:modified xsi:type="dcterms:W3CDTF">2013-05-14T10:39:39Z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